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laurarosario/Desktop/Adjacent Ways/Hammerhead - San Luis/"/>
    </mc:Choice>
  </mc:AlternateContent>
  <xr:revisionPtr revIDLastSave="0" documentId="13_ncr:1_{D5A83AB9-54C7-8D47-949C-12EEEC5FAE7F}" xr6:coauthVersionLast="47" xr6:coauthVersionMax="47" xr10:uidLastSave="{00000000-0000-0000-0000-000000000000}"/>
  <bookViews>
    <workbookView xWindow="-37800" yWindow="500" windowWidth="33300" windowHeight="1876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3" i="1" l="1"/>
  <c r="F20" i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<sst xmlns="http://schemas.openxmlformats.org/spreadsheetml/2006/main" count="403" uniqueCount="390">
  <si>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</si>
  <si>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</si>
  <si>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</si>
  <si>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</si>
  <si>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</si>
  <si>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</si>
  <si>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</si>
  <si>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</si>
  <si>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</si>
  <si>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</si>
  <si>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</si>
  <si>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</si>
  <si>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</si>
  <si>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</si>
  <si>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</si>
  <si>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</si>
  <si>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</si>
  <si>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</si>
  <si>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</si>
  <si>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</si>
  <si>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</si>
  <si>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</si>
  <si>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</si>
  <si>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</si>
  <si>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</si>
  <si>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</si>
  <si>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</si>
  <si>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</si>
  <si>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</si>
  <si>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</si>
  <si>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</si>
  <si>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</si>
  <si>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</si>
  <si>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</si>
  <si>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</si>
  <si>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</si>
  <si>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</si>
  <si>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</si>
  <si>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</si>
  <si>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</si>
  <si>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</si>
  <si>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</si>
  <si>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</si>
  <si>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</si>
  <si>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</si>
  <si>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</si>
  <si>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</si>
  <si>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</si>
  <si>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</si>
  <si>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</si>
  <si>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</si>
  <si>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</si>
  <si>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</si>
  <si>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</si>
  <si>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</si>
  <si>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</si>
  <si>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</si>
  <si>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</si>
  <si>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</si>
  <si>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</si>
  <si>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</si>
  <si>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</si>
  <si>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</si>
  <si>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</si>
  <si>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</si>
  <si>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</si>
  <si>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</si>
  <si>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</si>
  <si>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</si>
  <si>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</si>
  <si>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</si>
  <si>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</si>
  <si>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</si>
  <si>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</si>
  <si>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</si>
  <si>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</si>
  <si>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</si>
  <si>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</si>
  <si>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</si>
  <si>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</si>
  <si>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</si>
  <si>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</si>
  <si>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</si>
  <si>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</si>
  <si>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</si>
  <si>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</si>
  <si>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</si>
  <si>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</si>
  <si>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</si>
  <si>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</si>
  <si>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</si>
  <si>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</si>
  <si>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</si>
  <si>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</si>
  <si>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</si>
  <si>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</si>
  <si>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</si>
  <si>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</si>
  <si>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</si>
  <si>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</si>
  <si>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</si>
  <si>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</si>
  <si>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</si>
  <si>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</si>
  <si>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</si>
  <si>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</si>
  <si>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</si>
  <si>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</si>
  <si>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</si>
  <si>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</si>
  <si>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</si>
  <si>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</si>
  <si>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</si>
  <si>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</si>
  <si>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</si>
  <si>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</si>
  <si>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</si>
  <si>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</si>
  <si>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</si>
  <si>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</si>
  <si>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</si>
  <si>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</si>
  <si>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</si>
  <si>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</si>
  <si>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</si>
  <si>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</si>
  <si>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</si>
  <si>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</si>
  <si>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</si>
  <si>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</si>
  <si>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</si>
  <si>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</si>
  <si>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</si>
  <si>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</si>
  <si>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</si>
  <si>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</si>
  <si>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</si>
  <si>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</si>
  <si>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</si>
  <si>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</si>
  <si>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</si>
  <si>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</si>
  <si>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</si>
  <si>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</si>
  <si>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</si>
  <si>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</si>
  <si>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</si>
  <si>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</si>
  <si>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</si>
  <si>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</si>
  <si>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</si>
  <si>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</si>
  <si>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</si>
  <si>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</si>
  <si>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</si>
  <si>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</si>
  <si>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</si>
  <si>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</si>
  <si>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</si>
  <si>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</si>
  <si>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</si>
  <si>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</si>
  <si>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</si>
  <si>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</si>
  <si>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</si>
  <si>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</si>
  <si>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</si>
  <si>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</si>
  <si>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</si>
  <si>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</si>
  <si>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</si>
  <si>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</si>
  <si>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</si>
  <si>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</si>
  <si>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</si>
  <si>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</si>
  <si>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</si>
  <si>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</si>
  <si>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</si>
  <si>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</si>
  <si>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</si>
  <si>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</si>
  <si>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</si>
  <si>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</si>
  <si>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</si>
  <si>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</si>
  <si>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</si>
  <si>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</si>
  <si>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</si>
  <si>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</si>
  <si>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</si>
  <si>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</si>
  <si>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</si>
  <si>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</si>
  <si>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</si>
  <si>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</si>
  <si>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</si>
  <si>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</si>
  <si>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</si>
  <si>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</si>
  <si>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</si>
  <si>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</si>
  <si>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</si>
  <si>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</si>
  <si>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</si>
  <si>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</si>
  <si>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</si>
  <si>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</si>
  <si>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</si>
  <si>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</si>
  <si>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</si>
  <si>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</si>
  <si>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</si>
  <si>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</si>
  <si>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</si>
  <si>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</si>
  <si>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</si>
  <si>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</si>
  <si>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</si>
  <si>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</si>
  <si>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</si>
  <si>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</si>
  <si>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</si>
  <si>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</si>
  <si>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</si>
  <si>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</si>
  <si>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</si>
  <si>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</si>
  <si>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</si>
  <si>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</si>
  <si>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</si>
  <si>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</si>
  <si>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</si>
  <si>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</si>
  <si>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</si>
  <si>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</si>
  <si>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</si>
  <si>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</si>
  <si>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</si>
  <si>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</si>
  <si>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</si>
  <si>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</si>
  <si>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</si>
  <si>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</si>
  <si>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</si>
  <si>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</si>
  <si>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</si>
  <si>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</si>
  <si>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</si>
  <si>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</si>
  <si>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</si>
  <si>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</si>
  <si>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</si>
  <si>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</si>
  <si>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</si>
  <si>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</si>
  <si>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</si>
  <si>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</si>
  <si>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</si>
  <si>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</si>
  <si>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</si>
  <si>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</si>
  <si>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</si>
  <si>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</si>
  <si>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</si>
  <si>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</si>
  <si>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</si>
  <si>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</si>
  <si>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</si>
  <si>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</si>
  <si>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</si>
  <si>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</si>
  <si>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</si>
  <si>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</si>
  <si>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</si>
  <si>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</si>
  <si>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</si>
  <si>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</si>
  <si>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</si>
  <si>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</si>
  <si>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</si>
  <si>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</si>
  <si>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</si>
  <si>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</si>
  <si>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</si>
  <si>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</si>
  <si>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</si>
  <si>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</si>
  <si>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</si>
  <si>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</si>
  <si>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</si>
  <si>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</si>
  <si>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</si>
  <si>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</si>
  <si>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</si>
  <si>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</si>
  <si>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</si>
  <si>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</si>
  <si>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</si>
  <si>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</si>
  <si>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</si>
  <si>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</si>
  <si>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</si>
  <si>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</si>
  <si>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</si>
  <si>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</si>
  <si>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</si>
  <si>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</si>
  <si>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</si>
  <si>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</si>
  <si>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</si>
  <si>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</si>
  <si>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</si>
  <si>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</si>
  <si>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</si>
  <si>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</si>
  <si>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</si>
  <si>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</si>
  <si>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</si>
  <si>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</si>
  <si>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</si>
  <si>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</si>
  <si>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</si>
  <si>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</si>
  <si>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</si>
  <si>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</si>
  <si>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</si>
  <si>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</si>
  <si>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</si>
  <si>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</si>
  <si>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</si>
  <si>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</si>
  <si>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</si>
  <si>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</si>
  <si>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</si>
  <si>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</si>
  <si>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</si>
  <si>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</si>
  <si>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</si>
  <si>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</si>
  <si>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</si>
  <si>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</si>
  <si>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</si>
  <si>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</si>
  <si>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</si>
  <si>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</si>
  <si>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</si>
  <si>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</si>
  <si>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</si>
  <si>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</si>
  <si>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</si>
  <si>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</si>
  <si>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</si>
  <si>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</si>
  <si>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</si>
  <si>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</si>
  <si>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</si>
  <si>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</si>
  <si>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</si>
  <si>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</si>
  <si>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</si>
  <si>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</si>
  <si>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</si>
  <si>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</si>
  <si>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</si>
  <si>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</si>
  <si>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</si>
  <si>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</si>
  <si>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</si>
  <si>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</si>
  <si>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</si>
  <si>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</si>
  <si>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</si>
  <si>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</si>
  <si>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</si>
  <si>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</si>
  <si>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</si>
  <si>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</si>
  <si>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</si>
  <si>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</si>
  <si>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</si>
  <si>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</si>
  <si>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</si>
  <si>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</si>
  <si>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</si>
  <si>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Somerton School District #11</t>
  </si>
  <si>
    <t xml:space="preserve">Somerton </t>
  </si>
  <si>
    <t>DLR Group</t>
  </si>
  <si>
    <t>Pilkington Construction Co.</t>
  </si>
  <si>
    <t>3954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</si>
</sst>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165" fontId="1" fillId="10" borderId="39" xfId="0" applyNumberFormat="1" applyFont="1" applyFill="1" applyBorder="1" applyProtection="1">
      <protection locked="0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A200" zoomScale="124" zoomScaleNormal="124" zoomScaleSheetLayoutView="124" workbookViewId="0">
      <selection activeCell="E218" sqref="E218"/>
    </sheetView>
  </sheetViews>
  <sheetFormatPr baseColWidth="10" defaultColWidth="0.33203125" defaultRowHeight="13"/>
  <cols>
    <col min="1" max="1" width="10" customWidth="1"/>
    <col min="2" max="2" width="34.1640625" customWidth="1"/>
    <col min="3" max="3" width="0.6640625" style="29" customWidth="1"/>
    <col min="4" max="4" width="17.1640625" style="30" customWidth="1"/>
    <col min="5" max="5" width="16.1640625" style="30" customWidth="1"/>
    <col min="6" max="6" width="16.1640625" style="31" customWidth="1"/>
    <col min="7" max="7" width="0.6640625" style="11" customWidth="1"/>
    <col min="8" max="8" width="20.5" style="47" customWidth="1"/>
    <col min="9" max="9" width="10.5" style="48" hidden="1" customWidth="1"/>
    <col min="10" max="10" width="2.1640625" style="48" customWidth="1"/>
    <col min="11" max="11" width="20.5" style="47" customWidth="1"/>
    <col min="12" max="12" width="10.5" style="48" hidden="1" customWidth="1"/>
    <col min="13" max="13" width="2.1640625" style="48" customWidth="1"/>
    <col min="14" max="14" width="20.5" style="47" customWidth="1"/>
    <col min="15" max="15" width="10.5" style="48" hidden="1" customWidth="1"/>
    <col min="16" max="16" width="2.1640625" style="48" customWidth="1"/>
    <col min="17" max="17" width="20.5" style="47" customWidth="1"/>
    <col min="18" max="18" width="10.5" style="48" hidden="1" customWidth="1"/>
    <col min="19" max="19" width="2.1640625" style="48" customWidth="1"/>
    <col min="20" max="20" width="20.5" style="47" customWidth="1"/>
    <col min="21" max="21" width="10.5" style="48" hidden="1" customWidth="1"/>
    <col min="22" max="22" width="2.1640625" style="48" customWidth="1"/>
    <col min="23" max="134" width="0.33203125" style="49"/>
  </cols>
  <sheetData>
    <row r="1" spans="1:134">
      <c r="A1" s="195"/>
      <c r="B1" s="196"/>
      <c r="C1" s="196"/>
      <c r="D1" s="252"/>
      <c r="E1" s="252"/>
      <c r="F1" s="252"/>
      <c r="G1" s="253"/>
    </row>
    <row r="2" spans="1:134" ht="17.25" customHeight="1">
      <c r="A2" s="175" t="s">
        <v>367</v>
      </c>
      <c r="B2" s="176"/>
      <c r="C2" s="176"/>
      <c r="D2" s="254" t="s">
        <v>378</v>
      </c>
      <c r="E2" s="254"/>
      <c r="F2" s="254"/>
      <c r="G2" s="173"/>
    </row>
    <row r="3" spans="1:134" ht="15.75" customHeight="1" thickBot="1">
      <c r="A3" s="197"/>
      <c r="B3" s="198"/>
      <c r="C3" s="198"/>
      <c r="D3" s="257" t="s">
        <v>379</v>
      </c>
      <c r="E3" s="257"/>
      <c r="F3" s="257"/>
      <c r="G3" s="174"/>
      <c r="K3" s="49"/>
    </row>
    <row r="4" spans="1:134" ht="101.25" customHeight="1" thickBot="1">
      <c r="A4" s="270" t="s">
        <v>381</v>
      </c>
      <c r="B4" s="271"/>
      <c r="C4" s="271"/>
      <c r="D4" s="271"/>
      <c r="E4" s="271"/>
      <c r="F4" s="271"/>
      <c r="G4" s="272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8" t="s">
        <v>385</v>
      </c>
      <c r="E5" s="259"/>
      <c r="F5" s="260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4" t="s">
        <v>386</v>
      </c>
      <c r="E6" s="265"/>
      <c r="F6" s="266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1" t="s">
        <v>389</v>
      </c>
      <c r="E7" s="262"/>
      <c r="F7" s="263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4" t="s">
        <v>387</v>
      </c>
      <c r="E8" s="265"/>
      <c r="F8" s="266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4" t="s">
        <v>388</v>
      </c>
      <c r="E9" s="265"/>
      <c r="F9" s="266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7"/>
      <c r="E10" s="268"/>
      <c r="F10" s="269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5"/>
      <c r="C13" s="36"/>
      <c r="D13" s="44" t="s">
        <v>174</v>
      </c>
      <c r="E13" s="179" t="s">
        <v>380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5" thickBot="1">
      <c r="A14" s="217"/>
      <c r="B14" s="256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251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/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/>
      <c r="E23" s="135"/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0</v>
      </c>
      <c r="E25" s="35">
        <f>SUM(E22:E24)</f>
        <v>0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4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4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/>
      <c r="E187" s="135">
        <v>2500</v>
      </c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/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0</v>
      </c>
      <c r="E190" s="93">
        <f>SUM(E187:E189)</f>
        <v>2500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/>
      <c r="E194" s="135"/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>
        <v>43962</v>
      </c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/>
      <c r="E197" s="135"/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0</v>
      </c>
      <c r="E203" s="93">
        <f>SUM(E192:E202)</f>
        <v>43962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0</v>
      </c>
      <c r="E212" s="41">
        <f>SUM(E20,E25,E33,E41,E48,E55,E71,E83,E98,E113,E127,E135,E141,E146,E149,E157,E165,E168,E174,E180,E185,E190,E203,E211)</f>
        <v>46462</v>
      </c>
      <c r="F212" s="237">
        <f>SUM(F20,F25,F33,F41,F48,F55,F71,F83,F98,F113,F127,F135,F141,F146,F149,F157,F165,F168,F174,F180,F185,F190,F203,F211)</f>
        <v>0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>
        <f>60636*0.06+3000</f>
        <v>6638.16</v>
      </c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/>
      <c r="E214" s="163">
        <v>4245</v>
      </c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/>
      <c r="E216" s="163"/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/>
      <c r="E218" s="165">
        <v>5500</v>
      </c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/>
      <c r="E219" s="165">
        <v>483</v>
      </c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/>
      <c r="E220" s="167">
        <v>3947</v>
      </c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0</v>
      </c>
      <c r="E221" s="27">
        <f>SUM(E213:E220)</f>
        <v>14175</v>
      </c>
      <c r="F221" s="27">
        <f>SUM(F213:F220)</f>
        <v>6638.16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382</v>
      </c>
      <c r="C222" s="239"/>
      <c r="D222" s="240">
        <f>D212+D221</f>
        <v>0</v>
      </c>
      <c r="E222" s="240">
        <f>E212+E221</f>
        <v>60637</v>
      </c>
      <c r="F222" s="240">
        <f>F212+F221</f>
        <v>6638.16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9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384</v>
      </c>
      <c r="C223" s="245"/>
      <c r="D223" s="246">
        <f>SUM(D222:F222)</f>
        <v>67275.16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383</v>
      </c>
      <c r="C224" s="248"/>
      <c r="D224" s="249">
        <f>SUM(E222:F222)</f>
        <v>67275.16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Microsoft Office User</cp:lastModifiedBy>
  <cp:lastPrinted>2021-02-17T03:49:12Z</cp:lastPrinted>
  <dcterms:created xsi:type="dcterms:W3CDTF">2006-08-31T18:48:44Z</dcterms:created>
  <dcterms:modified xsi:type="dcterms:W3CDTF">2025-05-03T18:48:17Z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